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TRES\WEB\2021\Reutilització\"/>
    </mc:Choice>
  </mc:AlternateContent>
  <xr:revisionPtr revIDLastSave="0" documentId="8_{4AC1D806-4DEE-4813-9FE5-D79BA2294397}" xr6:coauthVersionLast="47" xr6:coauthVersionMax="47" xr10:uidLastSave="{00000000-0000-0000-0000-000000000000}"/>
  <bookViews>
    <workbookView xWindow="-110" yWindow="-110" windowWidth="25820" windowHeight="15620" xr2:uid="{268EFE63-0AC7-4349-9EC0-E620800E883C}"/>
  </bookViews>
  <sheets>
    <sheet name="Hoja1" sheetId="12" r:id="rId1"/>
    <sheet name="Hoja2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12" l="1"/>
  <c r="I18" i="12"/>
  <c r="F18" i="12"/>
  <c r="Y16" i="12"/>
  <c r="Y15" i="12"/>
  <c r="Y14" i="12"/>
  <c r="Y13" i="12"/>
  <c r="Y12" i="12"/>
  <c r="Y11" i="12"/>
  <c r="Y10" i="12"/>
  <c r="Y9" i="12"/>
  <c r="Y8" i="12"/>
  <c r="Y7" i="12"/>
  <c r="Y6" i="12"/>
  <c r="V16" i="12"/>
  <c r="V15" i="12"/>
  <c r="V14" i="12"/>
  <c r="V13" i="12"/>
  <c r="V12" i="12"/>
  <c r="V11" i="12"/>
  <c r="V10" i="12"/>
  <c r="V9" i="12"/>
  <c r="V8" i="12"/>
  <c r="V7" i="12"/>
  <c r="V6" i="12"/>
  <c r="V5" i="12"/>
  <c r="S16" i="12"/>
  <c r="S15" i="12"/>
  <c r="S14" i="12"/>
  <c r="S13" i="12"/>
  <c r="S12" i="12"/>
  <c r="S11" i="12"/>
  <c r="S10" i="12"/>
  <c r="S9" i="12"/>
  <c r="S8" i="12"/>
  <c r="S7" i="12"/>
  <c r="S6" i="12"/>
  <c r="S5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M16" i="12"/>
  <c r="M15" i="12"/>
  <c r="M14" i="12"/>
  <c r="M13" i="12"/>
  <c r="M12" i="12"/>
  <c r="M11" i="12"/>
  <c r="M10" i="12"/>
  <c r="M9" i="12"/>
  <c r="M8" i="12"/>
  <c r="M7" i="12"/>
  <c r="M6" i="12"/>
  <c r="M5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G16" i="12"/>
  <c r="G15" i="12"/>
  <c r="G14" i="12"/>
  <c r="G13" i="12"/>
  <c r="G12" i="12"/>
  <c r="G11" i="12"/>
  <c r="G10" i="12"/>
  <c r="G9" i="12"/>
  <c r="G8" i="12"/>
  <c r="G7" i="12"/>
  <c r="G6" i="12"/>
  <c r="G5" i="12"/>
  <c r="C18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5" i="12"/>
  <c r="C17" i="12"/>
  <c r="F17" i="12"/>
  <c r="I17" i="12"/>
  <c r="L17" i="12"/>
  <c r="O17" i="12"/>
  <c r="O18" i="12" s="1"/>
  <c r="R17" i="12"/>
  <c r="R18" i="12" s="1"/>
  <c r="U17" i="12"/>
  <c r="U18" i="12" s="1"/>
  <c r="X17" i="12"/>
  <c r="X18" i="12" s="1"/>
  <c r="W17" i="12"/>
  <c r="W18" i="12" s="1"/>
  <c r="T17" i="12"/>
  <c r="T18" i="12" s="1"/>
  <c r="Q17" i="12"/>
  <c r="Q18" i="12" s="1"/>
  <c r="N17" i="12"/>
  <c r="N18" i="12" s="1"/>
  <c r="K17" i="12"/>
  <c r="K18" i="12" s="1"/>
  <c r="H17" i="12"/>
  <c r="H18" i="12" s="1"/>
  <c r="E17" i="12"/>
  <c r="E18" i="12" s="1"/>
  <c r="B17" i="12"/>
  <c r="B18" i="12" s="1"/>
  <c r="S17" i="12" l="1"/>
  <c r="C21" i="12"/>
  <c r="Y17" i="12"/>
  <c r="V17" i="12"/>
  <c r="M17" i="12"/>
  <c r="G17" i="12"/>
</calcChain>
</file>

<file path=xl/sharedStrings.xml><?xml version="1.0" encoding="utf-8"?>
<sst xmlns="http://schemas.openxmlformats.org/spreadsheetml/2006/main" count="42" uniqueCount="28">
  <si>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</si>
  <si>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</si>
  <si>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</si>
  <si>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</si>
  <si>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</si>
  <si>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</si>
  <si>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</si>
  <si>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</si>
  <si>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</si>
  <si>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</si>
  <si>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</si>
  <si>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</si>
  <si>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</si>
  <si>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-</t>
  </si>
  <si>
    <r>
      <rPr>
        <b/>
        <sz val="12"/>
        <color theme="1"/>
        <rFont val="Calibri"/>
        <family val="2"/>
        <scheme val="minor"/>
      </rPr>
      <t>m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</si>
  <si>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Datos de reutilitzación EDAR La Sénia.</t>
  </si>
  <si>
    <t>MEDIA (m3/dia)</t>
  </si>
  <si>
    <t>Total Cabal reutilitzado</t>
  </si>
  <si>
    <t>Cabal Efluente</t>
  </si>
  <si>
    <t>% Reutilitzado</t>
  </si>
  <si>
    <t>Reutilitzado-14</t>
  </si>
  <si>
    <t>Reutilitzado-21</t>
  </si>
  <si>
    <t>Reutilitzado-20</t>
  </si>
  <si>
    <t>Reutilitzado-19</t>
  </si>
  <si>
    <t>Reutilitzado-18</t>
  </si>
  <si>
    <t>Reutilitzado-17</t>
  </si>
  <si>
    <t>Reutilitzado-15</t>
  </si>
  <si>
    <t>Reutilitzado-16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</si>
</sst>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%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name val="Arial"/>
      <family val="2"/>
    </font>
    <font>
      <b/>
      <vertAlign val="superscript"/>
      <sz val="12"/>
      <color theme="1"/>
      <name val="Calibri"/>
      <family val="2"/>
      <scheme val="minor"/>
    </font>
    <font>
      <b/>
      <i/>
      <sz val="11"/>
      <color rgb="FF0070C0"/>
      <name val="Arial"/>
      <family val="2"/>
    </font>
    <font>
      <b/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0" borderId="23" xfId="0" applyFont="1" applyBorder="1"/>
    <xf numFmtId="0" fontId="8" fillId="0" borderId="24" xfId="0" applyFont="1" applyBorder="1"/>
    <xf numFmtId="49" fontId="9" fillId="0" borderId="9" xfId="0" applyNumberFormat="1" applyFont="1" applyBorder="1" applyAlignment="1">
      <alignment horizontal="center"/>
    </xf>
    <xf numFmtId="0" fontId="1" fillId="0" borderId="0" xfId="0" applyFont="1"/>
    <xf numFmtId="3" fontId="4" fillId="3" borderId="16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4" fillId="4" borderId="17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4" borderId="13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  <xf numFmtId="165" fontId="0" fillId="5" borderId="18" xfId="2" applyNumberFormat="1" applyFont="1" applyFill="1" applyBorder="1" applyAlignment="1">
      <alignment horizontal="center"/>
    </xf>
    <xf numFmtId="165" fontId="0" fillId="5" borderId="14" xfId="2" applyNumberFormat="1" applyFont="1" applyFill="1" applyBorder="1" applyAlignment="1">
      <alignment horizontal="center"/>
    </xf>
    <xf numFmtId="165" fontId="0" fillId="5" borderId="15" xfId="2" applyNumberFormat="1" applyFont="1" applyFill="1" applyBorder="1" applyAlignment="1">
      <alignment horizontal="center"/>
    </xf>
    <xf numFmtId="165" fontId="0" fillId="5" borderId="5" xfId="2" applyNumberFormat="1" applyFont="1" applyFill="1" applyBorder="1" applyAlignment="1">
      <alignment horizontal="center"/>
    </xf>
    <xf numFmtId="3" fontId="2" fillId="2" borderId="20" xfId="0" applyNumberFormat="1" applyFont="1" applyFill="1" applyBorder="1"/>
    <xf numFmtId="0" fontId="10" fillId="2" borderId="21" xfId="0" applyFont="1" applyFill="1" applyBorder="1"/>
    <xf numFmtId="3" fontId="11" fillId="4" borderId="2" xfId="0" applyNumberFormat="1" applyFont="1" applyFill="1" applyBorder="1" applyAlignment="1">
      <alignment horizontal="center"/>
    </xf>
    <xf numFmtId="165" fontId="12" fillId="5" borderId="2" xfId="2" applyNumberFormat="1" applyFont="1" applyFill="1" applyBorder="1" applyAlignment="1">
      <alignment horizontal="center"/>
    </xf>
    <xf numFmtId="165" fontId="0" fillId="5" borderId="25" xfId="2" applyNumberFormat="1" applyFont="1" applyFill="1" applyBorder="1" applyAlignment="1">
      <alignment horizontal="center"/>
    </xf>
    <xf numFmtId="165" fontId="0" fillId="5" borderId="26" xfId="2" applyNumberFormat="1" applyFont="1" applyFill="1" applyBorder="1" applyAlignment="1">
      <alignment horizontal="center"/>
    </xf>
    <xf numFmtId="165" fontId="0" fillId="5" borderId="27" xfId="2" applyNumberFormat="1" applyFont="1" applyFill="1" applyBorder="1" applyAlignment="1">
      <alignment horizontal="center"/>
    </xf>
    <xf numFmtId="165" fontId="12" fillId="5" borderId="28" xfId="2" applyNumberFormat="1" applyFont="1" applyFill="1" applyBorder="1" applyAlignment="1">
      <alignment horizontal="center"/>
    </xf>
    <xf numFmtId="165" fontId="0" fillId="5" borderId="29" xfId="2" applyNumberFormat="1" applyFont="1" applyFill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3">
    <cellStyle name="Normal" xfId="0" builtinId="0"/>
    <cellStyle name="Normal 3 3" xfId="1" xr:uid="{789A1214-FCBD-448B-931D-6D3C4A41A75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Y21"/>
  <sheetViews>
    <sheetView tabSelected="1" zoomScaleNormal="100" workbookViewId="0">
      <selection activeCell="AB17" sqref="AB17"/>
    </sheetView>
  </sheetViews>
  <sheetFormatPr baseColWidth="10" defaultRowHeight="15.5" x14ac:dyDescent="0.35"/>
  <cols>
    <col min="1" max="1" width="13.33203125" bestFit="1" customWidth="1"/>
    <col min="2" max="2" width="12.83203125" bestFit="1" customWidth="1"/>
    <col min="3" max="3" width="13.4140625" bestFit="1" customWidth="1"/>
    <col min="4" max="4" width="12.75" bestFit="1" customWidth="1"/>
    <col min="5" max="5" width="12.83203125" bestFit="1" customWidth="1"/>
    <col min="6" max="6" width="13.4140625" bestFit="1" customWidth="1"/>
    <col min="7" max="7" width="12.75" bestFit="1" customWidth="1"/>
    <col min="8" max="8" width="12.08203125" customWidth="1"/>
    <col min="9" max="9" width="13.4140625" bestFit="1" customWidth="1"/>
    <col min="10" max="10" width="11.58203125" customWidth="1"/>
    <col min="11" max="11" width="12.83203125" bestFit="1" customWidth="1"/>
    <col min="12" max="12" width="13.4140625" bestFit="1" customWidth="1"/>
    <col min="13" max="13" width="12.75" bestFit="1" customWidth="1"/>
    <col min="14" max="14" width="12.83203125" bestFit="1" customWidth="1"/>
    <col min="15" max="15" width="13.4140625" bestFit="1" customWidth="1"/>
    <col min="16" max="16" width="12.75" bestFit="1" customWidth="1"/>
    <col min="17" max="17" width="12.83203125" bestFit="1" customWidth="1"/>
    <col min="18" max="18" width="13.4140625" bestFit="1" customWidth="1"/>
    <col min="19" max="19" width="12.75" bestFit="1" customWidth="1"/>
    <col min="20" max="20" width="12.83203125" bestFit="1" customWidth="1"/>
    <col min="21" max="21" width="13.4140625" bestFit="1" customWidth="1"/>
    <col min="22" max="22" width="12.75" bestFit="1" customWidth="1"/>
    <col min="23" max="23" width="12.83203125" bestFit="1" customWidth="1"/>
    <col min="24" max="24" width="13.4140625" bestFit="1" customWidth="1"/>
    <col min="25" max="25" width="12.75" bestFit="1" customWidth="1"/>
  </cols>
  <sheetData>
    <row r="1" spans="1:25" x14ac:dyDescent="0.35">
      <c r="A1" s="37" t="s">
        <v>15</v>
      </c>
      <c r="B1" s="37"/>
      <c r="C1" s="37"/>
      <c r="D1" s="37"/>
    </row>
    <row r="2" spans="1:25" ht="16" thickBot="1" x14ac:dyDescent="0.4"/>
    <row r="3" spans="1:25" ht="16" thickBot="1" x14ac:dyDescent="0.4">
      <c r="B3" s="32">
        <v>2014</v>
      </c>
      <c r="C3" s="33"/>
      <c r="D3" s="34"/>
      <c r="E3" s="32">
        <v>2015</v>
      </c>
      <c r="F3" s="33"/>
      <c r="G3" s="34"/>
      <c r="H3" s="32">
        <v>2016</v>
      </c>
      <c r="I3" s="33"/>
      <c r="J3" s="34"/>
      <c r="K3" s="32">
        <v>2017</v>
      </c>
      <c r="L3" s="33"/>
      <c r="M3" s="34"/>
      <c r="N3" s="32">
        <v>2018</v>
      </c>
      <c r="O3" s="33"/>
      <c r="P3" s="34"/>
      <c r="Q3" s="32">
        <v>2019</v>
      </c>
      <c r="R3" s="33"/>
      <c r="S3" s="34"/>
      <c r="T3" s="32">
        <v>2020</v>
      </c>
      <c r="U3" s="33"/>
      <c r="V3" s="34"/>
      <c r="W3" s="32">
        <v>2021</v>
      </c>
      <c r="X3" s="33"/>
      <c r="Y3" s="34"/>
    </row>
    <row r="4" spans="1:25" ht="16" thickBot="1" x14ac:dyDescent="0.4">
      <c r="B4" s="5" t="s">
        <v>18</v>
      </c>
      <c r="C4" s="6" t="s">
        <v>20</v>
      </c>
      <c r="D4" s="7" t="s">
        <v>19</v>
      </c>
      <c r="E4" s="5" t="s">
        <v>18</v>
      </c>
      <c r="F4" s="6" t="s">
        <v>26</v>
      </c>
      <c r="G4" s="7" t="s">
        <v>19</v>
      </c>
      <c r="H4" s="5" t="s">
        <v>18</v>
      </c>
      <c r="I4" s="6" t="s">
        <v>27</v>
      </c>
      <c r="J4" s="7" t="s">
        <v>19</v>
      </c>
      <c r="K4" s="5" t="s">
        <v>18</v>
      </c>
      <c r="L4" s="6" t="s">
        <v>25</v>
      </c>
      <c r="M4" s="7" t="s">
        <v>19</v>
      </c>
      <c r="N4" s="5" t="s">
        <v>18</v>
      </c>
      <c r="O4" s="6" t="s">
        <v>24</v>
      </c>
      <c r="P4" s="7" t="s">
        <v>19</v>
      </c>
      <c r="Q4" s="5" t="s">
        <v>18</v>
      </c>
      <c r="R4" s="6" t="s">
        <v>23</v>
      </c>
      <c r="S4" s="7" t="s">
        <v>19</v>
      </c>
      <c r="T4" s="5" t="s">
        <v>18</v>
      </c>
      <c r="U4" s="6" t="s">
        <v>22</v>
      </c>
      <c r="V4" s="7" t="s">
        <v>19</v>
      </c>
      <c r="W4" s="5" t="s">
        <v>18</v>
      </c>
      <c r="X4" s="6" t="s">
        <v>21</v>
      </c>
      <c r="Y4" s="7" t="s">
        <v>19</v>
      </c>
    </row>
    <row r="5" spans="1:25" x14ac:dyDescent="0.35">
      <c r="A5" s="1" t="s">
        <v>0</v>
      </c>
      <c r="B5" s="10">
        <v>45722</v>
      </c>
      <c r="C5" s="15">
        <v>8287</v>
      </c>
      <c r="D5" s="19">
        <f>C5/B5</f>
        <v>0.18124753947771313</v>
      </c>
      <c r="E5" s="10">
        <v>27749</v>
      </c>
      <c r="F5" s="15">
        <v>18579</v>
      </c>
      <c r="G5" s="19">
        <f>F5/E5</f>
        <v>0.66953764099607194</v>
      </c>
      <c r="H5" s="10">
        <v>27325</v>
      </c>
      <c r="I5" s="15">
        <v>15873</v>
      </c>
      <c r="J5" s="19">
        <f>I5/H5</f>
        <v>0.58089661482159194</v>
      </c>
      <c r="K5" s="10">
        <v>39063</v>
      </c>
      <c r="L5" s="15">
        <v>14485</v>
      </c>
      <c r="M5" s="19">
        <f>L5/K5</f>
        <v>0.37081125361595374</v>
      </c>
      <c r="N5" s="10">
        <v>30404</v>
      </c>
      <c r="O5" s="15">
        <v>12523</v>
      </c>
      <c r="P5" s="19">
        <f>O5/N5</f>
        <v>0.41188659386922771</v>
      </c>
      <c r="Q5" s="10">
        <v>24572</v>
      </c>
      <c r="R5" s="15">
        <v>8</v>
      </c>
      <c r="S5" s="19">
        <f>R5/Q5</f>
        <v>3.2557382386456127E-4</v>
      </c>
      <c r="T5" s="10">
        <v>26801</v>
      </c>
      <c r="U5" s="15">
        <v>82</v>
      </c>
      <c r="V5" s="19">
        <f>U5/T5</f>
        <v>3.059587328831014E-3</v>
      </c>
      <c r="W5" s="10">
        <v>31934</v>
      </c>
      <c r="X5" s="15">
        <v>0</v>
      </c>
      <c r="Y5" s="27" t="s">
        <v>13</v>
      </c>
    </row>
    <row r="6" spans="1:25" x14ac:dyDescent="0.35">
      <c r="A6" s="2" t="s">
        <v>1</v>
      </c>
      <c r="B6" s="11">
        <v>39381</v>
      </c>
      <c r="C6" s="16">
        <v>11075</v>
      </c>
      <c r="D6" s="20">
        <f t="shared" ref="D6:D17" si="0">C6/B6</f>
        <v>0.28122698763363041</v>
      </c>
      <c r="E6" s="11">
        <v>23555</v>
      </c>
      <c r="F6" s="16">
        <v>16521</v>
      </c>
      <c r="G6" s="20">
        <f t="shared" ref="G6:G17" si="1">F6/E6</f>
        <v>0.70137974952239435</v>
      </c>
      <c r="H6" s="11">
        <v>32199</v>
      </c>
      <c r="I6" s="16">
        <v>15699</v>
      </c>
      <c r="J6" s="20">
        <f t="shared" ref="J6:J17" si="2">I6/H6</f>
        <v>0.48756172551942606</v>
      </c>
      <c r="K6" s="11">
        <v>30030</v>
      </c>
      <c r="L6" s="16">
        <v>15821</v>
      </c>
      <c r="M6" s="20">
        <f t="shared" ref="M6:M17" si="3">L6/K6</f>
        <v>0.52683982683982689</v>
      </c>
      <c r="N6" s="11">
        <v>26634</v>
      </c>
      <c r="O6" s="16">
        <v>13704</v>
      </c>
      <c r="P6" s="20">
        <f t="shared" ref="P6:P17" si="4">O6/N6</f>
        <v>0.5145302996170309</v>
      </c>
      <c r="Q6" s="11">
        <v>21019</v>
      </c>
      <c r="R6" s="16">
        <v>3269</v>
      </c>
      <c r="S6" s="20">
        <f t="shared" ref="S6:S17" si="5">R6/Q6</f>
        <v>0.15552595270945335</v>
      </c>
      <c r="T6" s="11">
        <v>16560</v>
      </c>
      <c r="U6" s="16">
        <v>0</v>
      </c>
      <c r="V6" s="20">
        <f t="shared" ref="V6:V17" si="6">U6/T6</f>
        <v>0</v>
      </c>
      <c r="W6" s="11">
        <v>28319</v>
      </c>
      <c r="X6" s="16">
        <v>7764</v>
      </c>
      <c r="Y6" s="28">
        <f t="shared" ref="Y6:Y17" si="7">X6/W6</f>
        <v>0.27416222324234613</v>
      </c>
    </row>
    <row r="7" spans="1:25" x14ac:dyDescent="0.35">
      <c r="A7" s="2" t="s">
        <v>2</v>
      </c>
      <c r="B7" s="11">
        <v>43336</v>
      </c>
      <c r="C7" s="16">
        <v>14531</v>
      </c>
      <c r="D7" s="20">
        <f t="shared" si="0"/>
        <v>0.33531013476093779</v>
      </c>
      <c r="E7" s="11">
        <v>36843</v>
      </c>
      <c r="F7" s="16">
        <v>14850</v>
      </c>
      <c r="G7" s="20">
        <f t="shared" si="1"/>
        <v>0.40306163993160166</v>
      </c>
      <c r="H7" s="11">
        <v>36984</v>
      </c>
      <c r="I7" s="16">
        <v>16644</v>
      </c>
      <c r="J7" s="20">
        <f t="shared" si="2"/>
        <v>0.45003244646333551</v>
      </c>
      <c r="K7" s="11">
        <v>32260</v>
      </c>
      <c r="L7" s="16">
        <v>16494</v>
      </c>
      <c r="M7" s="20">
        <f t="shared" si="3"/>
        <v>0.51128332300061996</v>
      </c>
      <c r="N7" s="11">
        <v>21387</v>
      </c>
      <c r="O7" s="16">
        <v>14863</v>
      </c>
      <c r="P7" s="20">
        <f t="shared" si="4"/>
        <v>0.69495487913218312</v>
      </c>
      <c r="Q7" s="11">
        <v>31519</v>
      </c>
      <c r="R7" s="16">
        <v>12973</v>
      </c>
      <c r="S7" s="20">
        <f t="shared" si="5"/>
        <v>0.41159300739236648</v>
      </c>
      <c r="T7" s="11">
        <v>25759</v>
      </c>
      <c r="U7" s="16">
        <v>0</v>
      </c>
      <c r="V7" s="20">
        <f t="shared" si="6"/>
        <v>0</v>
      </c>
      <c r="W7" s="11">
        <v>28208</v>
      </c>
      <c r="X7" s="16">
        <v>15509</v>
      </c>
      <c r="Y7" s="28">
        <f t="shared" si="7"/>
        <v>0.54980856494611463</v>
      </c>
    </row>
    <row r="8" spans="1:25" x14ac:dyDescent="0.35">
      <c r="A8" s="2" t="s">
        <v>3</v>
      </c>
      <c r="B8" s="11">
        <v>43164</v>
      </c>
      <c r="C8" s="16">
        <v>14434</v>
      </c>
      <c r="D8" s="20">
        <f t="shared" si="0"/>
        <v>0.33439903623389861</v>
      </c>
      <c r="E8" s="11">
        <v>27392</v>
      </c>
      <c r="F8" s="16">
        <v>14809</v>
      </c>
      <c r="G8" s="20">
        <f t="shared" si="1"/>
        <v>0.54063230140186913</v>
      </c>
      <c r="H8" s="11">
        <v>29150</v>
      </c>
      <c r="I8" s="16">
        <v>8986</v>
      </c>
      <c r="J8" s="20">
        <f t="shared" si="2"/>
        <v>0.30826758147512867</v>
      </c>
      <c r="K8" s="11">
        <v>24735</v>
      </c>
      <c r="L8" s="16">
        <v>14904</v>
      </c>
      <c r="M8" s="20">
        <f t="shared" si="3"/>
        <v>0.60254699818071555</v>
      </c>
      <c r="N8" s="11">
        <v>20397</v>
      </c>
      <c r="O8" s="16">
        <v>12253</v>
      </c>
      <c r="P8" s="20">
        <f t="shared" si="4"/>
        <v>0.60072559690150518</v>
      </c>
      <c r="Q8" s="11">
        <v>30045</v>
      </c>
      <c r="R8" s="16">
        <v>7062</v>
      </c>
      <c r="S8" s="20">
        <f t="shared" si="5"/>
        <v>0.23504742885671492</v>
      </c>
      <c r="T8" s="11">
        <v>22726</v>
      </c>
      <c r="U8" s="16">
        <v>0</v>
      </c>
      <c r="V8" s="20">
        <f t="shared" si="6"/>
        <v>0</v>
      </c>
      <c r="W8" s="11">
        <v>31862</v>
      </c>
      <c r="X8" s="16">
        <v>11742</v>
      </c>
      <c r="Y8" s="28">
        <f t="shared" si="7"/>
        <v>0.36852677170296905</v>
      </c>
    </row>
    <row r="9" spans="1:25" x14ac:dyDescent="0.35">
      <c r="A9" s="2" t="s">
        <v>4</v>
      </c>
      <c r="B9" s="11">
        <v>39253</v>
      </c>
      <c r="C9" s="16">
        <v>11458</v>
      </c>
      <c r="D9" s="20">
        <f t="shared" si="0"/>
        <v>0.29190125595495886</v>
      </c>
      <c r="E9" s="11">
        <v>24119</v>
      </c>
      <c r="F9" s="16">
        <v>13388</v>
      </c>
      <c r="G9" s="20">
        <f t="shared" si="1"/>
        <v>0.55508105642854177</v>
      </c>
      <c r="H9" s="11">
        <v>28141</v>
      </c>
      <c r="I9" s="16">
        <v>6790</v>
      </c>
      <c r="J9" s="20">
        <f t="shared" si="2"/>
        <v>0.24128495789062224</v>
      </c>
      <c r="K9" s="11">
        <v>28492</v>
      </c>
      <c r="L9" s="16">
        <v>12002</v>
      </c>
      <c r="M9" s="20">
        <f t="shared" si="3"/>
        <v>0.42124105011933172</v>
      </c>
      <c r="N9" s="11">
        <v>21293</v>
      </c>
      <c r="O9" s="16">
        <v>9136</v>
      </c>
      <c r="P9" s="20">
        <f t="shared" si="4"/>
        <v>0.42906119381956509</v>
      </c>
      <c r="Q9" s="11">
        <v>28630</v>
      </c>
      <c r="R9" s="16">
        <v>9679</v>
      </c>
      <c r="S9" s="20">
        <f t="shared" si="5"/>
        <v>0.33807195249738037</v>
      </c>
      <c r="T9" s="11">
        <v>23308</v>
      </c>
      <c r="U9" s="16">
        <v>0</v>
      </c>
      <c r="V9" s="20">
        <f t="shared" si="6"/>
        <v>0</v>
      </c>
      <c r="W9" s="11">
        <v>26090</v>
      </c>
      <c r="X9" s="16">
        <v>8547</v>
      </c>
      <c r="Y9" s="28">
        <f t="shared" si="7"/>
        <v>0.32759678037562284</v>
      </c>
    </row>
    <row r="10" spans="1:25" x14ac:dyDescent="0.35">
      <c r="A10" s="2" t="s">
        <v>5</v>
      </c>
      <c r="B10" s="11">
        <v>30997</v>
      </c>
      <c r="C10" s="16">
        <v>11643</v>
      </c>
      <c r="D10" s="20">
        <f t="shared" si="0"/>
        <v>0.37561699519308323</v>
      </c>
      <c r="E10" s="11">
        <v>39005</v>
      </c>
      <c r="F10" s="16">
        <v>14066</v>
      </c>
      <c r="G10" s="20">
        <f t="shared" si="1"/>
        <v>0.36062043327778492</v>
      </c>
      <c r="H10" s="11">
        <v>24227</v>
      </c>
      <c r="I10" s="16">
        <v>14054</v>
      </c>
      <c r="J10" s="20">
        <f t="shared" si="2"/>
        <v>0.58009658645313078</v>
      </c>
      <c r="K10" s="11">
        <v>24130</v>
      </c>
      <c r="L10" s="16">
        <v>2295</v>
      </c>
      <c r="M10" s="20">
        <f t="shared" si="3"/>
        <v>9.5109821798590968E-2</v>
      </c>
      <c r="N10" s="11">
        <v>21444</v>
      </c>
      <c r="O10" s="16">
        <v>18956</v>
      </c>
      <c r="P10" s="20">
        <f t="shared" si="4"/>
        <v>0.88397686998694269</v>
      </c>
      <c r="Q10" s="11">
        <v>31295</v>
      </c>
      <c r="R10" s="16">
        <v>15394</v>
      </c>
      <c r="S10" s="20">
        <f t="shared" si="5"/>
        <v>0.49189966448314426</v>
      </c>
      <c r="T10" s="11">
        <v>26025</v>
      </c>
      <c r="U10" s="16">
        <v>10243</v>
      </c>
      <c r="V10" s="20">
        <f t="shared" si="6"/>
        <v>0.39358309317963497</v>
      </c>
      <c r="W10" s="11">
        <v>25603</v>
      </c>
      <c r="X10" s="16">
        <v>6885</v>
      </c>
      <c r="Y10" s="28">
        <f t="shared" si="7"/>
        <v>0.26891379916416047</v>
      </c>
    </row>
    <row r="11" spans="1:25" x14ac:dyDescent="0.35">
      <c r="A11" s="2" t="s">
        <v>6</v>
      </c>
      <c r="B11" s="11">
        <v>33539</v>
      </c>
      <c r="C11" s="16">
        <v>12569</v>
      </c>
      <c r="D11" s="20">
        <f t="shared" si="0"/>
        <v>0.37475774471510781</v>
      </c>
      <c r="E11" s="11">
        <v>33372</v>
      </c>
      <c r="F11" s="16">
        <v>14814</v>
      </c>
      <c r="G11" s="20">
        <f t="shared" si="1"/>
        <v>0.44390507011866237</v>
      </c>
      <c r="H11" s="11">
        <v>22051</v>
      </c>
      <c r="I11" s="16">
        <v>13666</v>
      </c>
      <c r="J11" s="20">
        <f t="shared" si="2"/>
        <v>0.61974513627499883</v>
      </c>
      <c r="K11" s="11">
        <v>23699</v>
      </c>
      <c r="L11" s="16">
        <v>13006</v>
      </c>
      <c r="M11" s="20">
        <f t="shared" si="3"/>
        <v>0.54879952740621962</v>
      </c>
      <c r="N11" s="11">
        <v>19758</v>
      </c>
      <c r="O11" s="16">
        <v>18273</v>
      </c>
      <c r="P11" s="20">
        <f t="shared" si="4"/>
        <v>0.92484057090798666</v>
      </c>
      <c r="Q11" s="11">
        <v>25637</v>
      </c>
      <c r="R11" s="16">
        <v>16900</v>
      </c>
      <c r="S11" s="20">
        <f t="shared" si="5"/>
        <v>0.65920349494870689</v>
      </c>
      <c r="T11" s="11">
        <v>24519</v>
      </c>
      <c r="U11" s="16">
        <v>11971</v>
      </c>
      <c r="V11" s="20">
        <f t="shared" si="6"/>
        <v>0.48823361474774662</v>
      </c>
      <c r="W11" s="11">
        <v>23025</v>
      </c>
      <c r="X11" s="16">
        <v>7368</v>
      </c>
      <c r="Y11" s="28">
        <f t="shared" si="7"/>
        <v>0.32</v>
      </c>
    </row>
    <row r="12" spans="1:25" x14ac:dyDescent="0.35">
      <c r="A12" s="2" t="s">
        <v>7</v>
      </c>
      <c r="B12" s="11">
        <v>42498</v>
      </c>
      <c r="C12" s="16">
        <v>20367</v>
      </c>
      <c r="D12" s="20">
        <f t="shared" si="0"/>
        <v>0.47924608216857262</v>
      </c>
      <c r="E12" s="11">
        <v>32833</v>
      </c>
      <c r="F12" s="16">
        <v>18056</v>
      </c>
      <c r="G12" s="20">
        <f t="shared" si="1"/>
        <v>0.5499345171016965</v>
      </c>
      <c r="H12" s="11">
        <v>19551</v>
      </c>
      <c r="I12" s="16">
        <v>12624</v>
      </c>
      <c r="J12" s="20">
        <f t="shared" si="2"/>
        <v>0.64569587233389591</v>
      </c>
      <c r="K12" s="11">
        <v>23841</v>
      </c>
      <c r="L12" s="16">
        <v>12658</v>
      </c>
      <c r="M12" s="20">
        <f t="shared" si="3"/>
        <v>0.53093410511304051</v>
      </c>
      <c r="N12" s="11">
        <v>20882</v>
      </c>
      <c r="O12" s="16">
        <v>15551</v>
      </c>
      <c r="P12" s="20">
        <f t="shared" si="4"/>
        <v>0.74470836126807782</v>
      </c>
      <c r="Q12" s="11">
        <v>25288</v>
      </c>
      <c r="R12" s="16">
        <v>15013</v>
      </c>
      <c r="S12" s="20">
        <f t="shared" si="5"/>
        <v>0.59368079721607081</v>
      </c>
      <c r="T12" s="11">
        <v>24985</v>
      </c>
      <c r="U12" s="16">
        <v>11246</v>
      </c>
      <c r="V12" s="20">
        <f t="shared" si="6"/>
        <v>0.45011006603962378</v>
      </c>
      <c r="W12" s="11">
        <v>24463</v>
      </c>
      <c r="X12" s="16">
        <v>11526</v>
      </c>
      <c r="Y12" s="28">
        <f t="shared" si="7"/>
        <v>0.47116052814454484</v>
      </c>
    </row>
    <row r="13" spans="1:25" x14ac:dyDescent="0.35">
      <c r="A13" s="2" t="s">
        <v>8</v>
      </c>
      <c r="B13" s="11">
        <v>34690</v>
      </c>
      <c r="C13" s="16">
        <v>25541</v>
      </c>
      <c r="D13" s="20">
        <f t="shared" si="0"/>
        <v>0.73626405304122222</v>
      </c>
      <c r="E13" s="11">
        <v>33261</v>
      </c>
      <c r="F13" s="16">
        <v>17085</v>
      </c>
      <c r="G13" s="20">
        <f t="shared" si="1"/>
        <v>0.51366465229548119</v>
      </c>
      <c r="H13" s="11">
        <v>23573</v>
      </c>
      <c r="I13" s="16">
        <v>11878</v>
      </c>
      <c r="J13" s="20">
        <f t="shared" si="2"/>
        <v>0.50388155941119073</v>
      </c>
      <c r="K13" s="11">
        <v>23560</v>
      </c>
      <c r="L13" s="16">
        <v>10853</v>
      </c>
      <c r="M13" s="20">
        <f t="shared" si="3"/>
        <v>0.46065365025466892</v>
      </c>
      <c r="N13" s="11">
        <v>21540</v>
      </c>
      <c r="O13" s="16">
        <v>12855</v>
      </c>
      <c r="P13" s="20">
        <f t="shared" si="4"/>
        <v>0.59679665738161558</v>
      </c>
      <c r="Q13" s="11">
        <v>26390</v>
      </c>
      <c r="R13" s="16">
        <v>4259</v>
      </c>
      <c r="S13" s="20">
        <f t="shared" si="5"/>
        <v>0.16138688897309586</v>
      </c>
      <c r="T13" s="11">
        <v>20702</v>
      </c>
      <c r="U13" s="16">
        <v>12348</v>
      </c>
      <c r="V13" s="20">
        <f t="shared" si="6"/>
        <v>0.59646410974785047</v>
      </c>
      <c r="W13" s="11">
        <v>20198</v>
      </c>
      <c r="X13" s="16">
        <v>6180</v>
      </c>
      <c r="Y13" s="28">
        <f t="shared" si="7"/>
        <v>0.30597088820675317</v>
      </c>
    </row>
    <row r="14" spans="1:25" x14ac:dyDescent="0.35">
      <c r="A14" s="2" t="s">
        <v>9</v>
      </c>
      <c r="B14" s="11">
        <v>26054</v>
      </c>
      <c r="C14" s="16">
        <v>20703</v>
      </c>
      <c r="D14" s="20">
        <f t="shared" si="0"/>
        <v>0.79461886850387653</v>
      </c>
      <c r="E14" s="11">
        <v>25893</v>
      </c>
      <c r="F14" s="16">
        <v>15638</v>
      </c>
      <c r="G14" s="20">
        <f t="shared" si="1"/>
        <v>0.60394701270613682</v>
      </c>
      <c r="H14" s="11">
        <v>23259</v>
      </c>
      <c r="I14" s="16">
        <v>11528</v>
      </c>
      <c r="J14" s="20">
        <f t="shared" si="2"/>
        <v>0.49563609785459389</v>
      </c>
      <c r="K14" s="11">
        <v>24287</v>
      </c>
      <c r="L14" s="16">
        <v>11478</v>
      </c>
      <c r="M14" s="20">
        <f t="shared" si="3"/>
        <v>0.472598509490674</v>
      </c>
      <c r="N14" s="11">
        <v>27851</v>
      </c>
      <c r="O14" s="16">
        <v>10962</v>
      </c>
      <c r="P14" s="20">
        <f t="shared" si="4"/>
        <v>0.39359448493770421</v>
      </c>
      <c r="Q14" s="11">
        <v>25548</v>
      </c>
      <c r="R14" s="16">
        <v>52</v>
      </c>
      <c r="S14" s="20">
        <f t="shared" si="5"/>
        <v>2.0353843745107248E-3</v>
      </c>
      <c r="T14" s="11">
        <v>21036</v>
      </c>
      <c r="U14" s="16">
        <v>28398</v>
      </c>
      <c r="V14" s="20">
        <f t="shared" si="6"/>
        <v>1.3499714774671991</v>
      </c>
      <c r="W14" s="11">
        <v>17613</v>
      </c>
      <c r="X14" s="16">
        <v>5837</v>
      </c>
      <c r="Y14" s="28">
        <f t="shared" si="7"/>
        <v>0.33140294100948164</v>
      </c>
    </row>
    <row r="15" spans="1:25" x14ac:dyDescent="0.35">
      <c r="A15" s="2" t="s">
        <v>10</v>
      </c>
      <c r="B15" s="11">
        <v>27882</v>
      </c>
      <c r="C15" s="16">
        <v>16569</v>
      </c>
      <c r="D15" s="20">
        <f t="shared" si="0"/>
        <v>0.59425435765009682</v>
      </c>
      <c r="E15" s="11">
        <v>32116</v>
      </c>
      <c r="F15" s="16">
        <v>14314</v>
      </c>
      <c r="G15" s="20">
        <f t="shared" si="1"/>
        <v>0.44569684892265538</v>
      </c>
      <c r="H15" s="11">
        <v>34456</v>
      </c>
      <c r="I15" s="16">
        <v>9469</v>
      </c>
      <c r="J15" s="20">
        <f t="shared" si="2"/>
        <v>0.27481425586254932</v>
      </c>
      <c r="K15" s="11">
        <v>27043</v>
      </c>
      <c r="L15" s="16">
        <v>12162</v>
      </c>
      <c r="M15" s="20">
        <f t="shared" si="3"/>
        <v>0.44972821062751911</v>
      </c>
      <c r="N15" s="11">
        <v>28124</v>
      </c>
      <c r="O15" s="16">
        <v>18</v>
      </c>
      <c r="P15" s="20">
        <f t="shared" si="4"/>
        <v>6.4002275636467073E-4</v>
      </c>
      <c r="Q15" s="11">
        <v>22426</v>
      </c>
      <c r="R15" s="16">
        <v>11</v>
      </c>
      <c r="S15" s="20">
        <f t="shared" si="5"/>
        <v>4.9050209578168193E-4</v>
      </c>
      <c r="T15" s="11">
        <v>24212</v>
      </c>
      <c r="U15" s="16">
        <v>0</v>
      </c>
      <c r="V15" s="20">
        <f t="shared" si="6"/>
        <v>0</v>
      </c>
      <c r="W15" s="11">
        <v>27814</v>
      </c>
      <c r="X15" s="16">
        <v>8133</v>
      </c>
      <c r="Y15" s="28">
        <f t="shared" si="7"/>
        <v>0.292406701661034</v>
      </c>
    </row>
    <row r="16" spans="1:25" ht="16" thickBot="1" x14ac:dyDescent="0.4">
      <c r="A16" s="3" t="s">
        <v>11</v>
      </c>
      <c r="B16" s="12">
        <v>27854</v>
      </c>
      <c r="C16" s="17">
        <v>16569</v>
      </c>
      <c r="D16" s="21">
        <f t="shared" si="0"/>
        <v>0.59485172686149201</v>
      </c>
      <c r="E16" s="12">
        <v>32852</v>
      </c>
      <c r="F16" s="17">
        <v>15232</v>
      </c>
      <c r="G16" s="21">
        <f t="shared" si="1"/>
        <v>0.46365518081090951</v>
      </c>
      <c r="H16" s="12">
        <v>38436</v>
      </c>
      <c r="I16" s="17">
        <v>12669</v>
      </c>
      <c r="J16" s="21">
        <f t="shared" si="2"/>
        <v>0.32961286294099285</v>
      </c>
      <c r="K16" s="12">
        <v>29686</v>
      </c>
      <c r="L16" s="17">
        <v>13953</v>
      </c>
      <c r="M16" s="21">
        <f t="shared" si="3"/>
        <v>0.4700195378292798</v>
      </c>
      <c r="N16" s="12">
        <v>23632</v>
      </c>
      <c r="O16" s="17">
        <v>7</v>
      </c>
      <c r="P16" s="21">
        <f t="shared" si="4"/>
        <v>2.9620853080568723E-4</v>
      </c>
      <c r="Q16" s="12">
        <v>22881</v>
      </c>
      <c r="R16" s="17">
        <v>0</v>
      </c>
      <c r="S16" s="21">
        <f t="shared" si="5"/>
        <v>0</v>
      </c>
      <c r="T16" s="12">
        <v>18788</v>
      </c>
      <c r="U16" s="17">
        <v>0</v>
      </c>
      <c r="V16" s="21">
        <f t="shared" si="6"/>
        <v>0</v>
      </c>
      <c r="W16" s="12">
        <v>24843</v>
      </c>
      <c r="X16" s="17">
        <v>14753</v>
      </c>
      <c r="Y16" s="29">
        <f t="shared" si="7"/>
        <v>0.59384937406915428</v>
      </c>
    </row>
    <row r="17" spans="1:25" s="9" customFormat="1" ht="15" thickTop="1" x14ac:dyDescent="0.35">
      <c r="A17" s="8" t="s">
        <v>12</v>
      </c>
      <c r="B17" s="13">
        <f>SUM(B5:B16)</f>
        <v>434370</v>
      </c>
      <c r="C17" s="25">
        <f>SUM(C5:C16)</f>
        <v>183746</v>
      </c>
      <c r="D17" s="26">
        <f t="shared" si="0"/>
        <v>0.42301724336395241</v>
      </c>
      <c r="E17" s="13">
        <f>SUM(E5:E16)</f>
        <v>368990</v>
      </c>
      <c r="F17" s="25">
        <f>SUM(F5:F16)</f>
        <v>187352</v>
      </c>
      <c r="G17" s="26">
        <f t="shared" si="1"/>
        <v>0.50774275725629425</v>
      </c>
      <c r="H17" s="13">
        <f>SUM(H5:H16)</f>
        <v>339352</v>
      </c>
      <c r="I17" s="25">
        <f>SUM(I5:I16)</f>
        <v>149880</v>
      </c>
      <c r="J17" s="26">
        <f t="shared" si="2"/>
        <v>0.44166529149673495</v>
      </c>
      <c r="K17" s="13">
        <f>SUM(K5:K16)</f>
        <v>330826</v>
      </c>
      <c r="L17" s="25">
        <f>SUM(L5:L16)</f>
        <v>150111</v>
      </c>
      <c r="M17" s="26">
        <f t="shared" si="3"/>
        <v>0.45374607799870625</v>
      </c>
      <c r="N17" s="13">
        <f>SUM(N5:N16)</f>
        <v>283346</v>
      </c>
      <c r="O17" s="25">
        <f>SUM(O5:O16)</f>
        <v>139101</v>
      </c>
      <c r="P17" s="26">
        <f t="shared" si="4"/>
        <v>0.49092275874725599</v>
      </c>
      <c r="Q17" s="13">
        <f>SUM(Q5:Q16)</f>
        <v>315250</v>
      </c>
      <c r="R17" s="25">
        <f>SUM(R5:R16)</f>
        <v>84620</v>
      </c>
      <c r="S17" s="26">
        <f t="shared" si="5"/>
        <v>0.26842188739095957</v>
      </c>
      <c r="T17" s="13">
        <f>SUM(T5:T16)</f>
        <v>275421</v>
      </c>
      <c r="U17" s="25">
        <f>SUM(U5:U16)</f>
        <v>74288</v>
      </c>
      <c r="V17" s="26">
        <f t="shared" si="6"/>
        <v>0.2697252569702383</v>
      </c>
      <c r="W17" s="13">
        <f>SUM(W5:W16)</f>
        <v>309972</v>
      </c>
      <c r="X17" s="25">
        <f>SUM(X5:X16)</f>
        <v>104244</v>
      </c>
      <c r="Y17" s="30">
        <f t="shared" si="7"/>
        <v>0.33630134334714101</v>
      </c>
    </row>
    <row r="18" spans="1:25" ht="16" thickBot="1" x14ac:dyDescent="0.4">
      <c r="A18" s="4" t="s">
        <v>16</v>
      </c>
      <c r="B18" s="14">
        <f>B17/365</f>
        <v>1190.0547945205481</v>
      </c>
      <c r="C18" s="18">
        <f>C17/365</f>
        <v>503.41369863013699</v>
      </c>
      <c r="D18" s="22"/>
      <c r="E18" s="14">
        <f>E17/365</f>
        <v>1010.931506849315</v>
      </c>
      <c r="F18" s="18">
        <f>F17/365</f>
        <v>513.29315068493156</v>
      </c>
      <c r="G18" s="22"/>
      <c r="H18" s="14">
        <f>H17/365</f>
        <v>929.73150684931511</v>
      </c>
      <c r="I18" s="18">
        <f>I17/365</f>
        <v>410.63013698630135</v>
      </c>
      <c r="J18" s="22"/>
      <c r="K18" s="14">
        <f>K17/365</f>
        <v>906.37260273972606</v>
      </c>
      <c r="L18" s="18">
        <f>L17/365</f>
        <v>411.26301369863012</v>
      </c>
      <c r="M18" s="22"/>
      <c r="N18" s="14">
        <f>N17/365</f>
        <v>776.29041095890409</v>
      </c>
      <c r="O18" s="18">
        <f>O17/365</f>
        <v>381.09863013698629</v>
      </c>
      <c r="P18" s="22"/>
      <c r="Q18" s="14">
        <f>Q17/365</f>
        <v>863.69863013698625</v>
      </c>
      <c r="R18" s="18">
        <f>R17/365</f>
        <v>231.83561643835617</v>
      </c>
      <c r="S18" s="22"/>
      <c r="T18" s="14">
        <f>T17/365</f>
        <v>754.57808219178082</v>
      </c>
      <c r="U18" s="18">
        <f>U17/365</f>
        <v>203.52876712328768</v>
      </c>
      <c r="V18" s="22"/>
      <c r="W18" s="14">
        <f>W17/365</f>
        <v>849.23835616438362</v>
      </c>
      <c r="X18" s="18">
        <f>X17/365</f>
        <v>285.60000000000002</v>
      </c>
      <c r="Y18" s="31"/>
    </row>
    <row r="20" spans="1:25" ht="16" thickBot="1" x14ac:dyDescent="0.4"/>
    <row r="21" spans="1:25" ht="18" thickBot="1" x14ac:dyDescent="0.4">
      <c r="A21" s="35" t="s">
        <v>17</v>
      </c>
      <c r="B21" s="36"/>
      <c r="C21" s="23">
        <f>C17+F17+I17+L17+O17+R17+U17+X17</f>
        <v>1073342</v>
      </c>
      <c r="D21" s="24" t="s">
        <v>14</v>
      </c>
    </row>
  </sheetData>
  <mergeCells count="10">
    <mergeCell ref="A1:D1"/>
    <mergeCell ref="B3:D3"/>
    <mergeCell ref="E3:G3"/>
    <mergeCell ref="H3:J3"/>
    <mergeCell ref="K3:M3"/>
    <mergeCell ref="N3:P3"/>
    <mergeCell ref="Q3:S3"/>
    <mergeCell ref="T3:V3"/>
    <mergeCell ref="W3:Y3"/>
    <mergeCell ref="A21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D6B2-BBD3-413E-83D0-388F8456ADE9}">
  <dimension ref="A1"/>
  <sheetViews>
    <sheetView workbookViewId="0"/>
  </sheetViews>
  <sheetFormatPr baseColWidth="10"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Lopez</cp:lastModifiedBy>
  <dcterms:created xsi:type="dcterms:W3CDTF">2021-07-20T19:59:00Z</dcterms:created>
  <dcterms:modified xsi:type="dcterms:W3CDTF">2022-09-27T14:12:38Z</dcterms:modified>
</cp:coreProperties>
</file>